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hammed\Desktop\"/>
    </mc:Choice>
  </mc:AlternateContent>
  <bookViews>
    <workbookView xWindow="0" yWindow="0" windowWidth="28800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37" i="1"/>
  <c r="C28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F16" i="1"/>
  <c r="E16" i="1"/>
  <c r="D1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F6" i="1"/>
  <c r="E6" i="1"/>
  <c r="D6" i="1"/>
  <c r="C27" i="1" l="1"/>
  <c r="C36" i="1" s="1"/>
</calcChain>
</file>

<file path=xl/sharedStrings.xml><?xml version="1.0" encoding="utf-8"?>
<sst xmlns="http://schemas.openxmlformats.org/spreadsheetml/2006/main" count="22" uniqueCount="18">
  <si>
    <t>WT</t>
  </si>
  <si>
    <t>SPT</t>
  </si>
  <si>
    <t>annual costs</t>
  </si>
  <si>
    <t>AEG</t>
  </si>
  <si>
    <t>generic</t>
  </si>
  <si>
    <t>NPV of annual costs ($)</t>
  </si>
  <si>
    <t>NPV of annual generation (kWh)</t>
  </si>
  <si>
    <t>total equity</t>
  </si>
  <si>
    <t>equity SPT</t>
  </si>
  <si>
    <t>equity WT</t>
  </si>
  <si>
    <t>total equity generic</t>
  </si>
  <si>
    <t>NPV of annual costs ($) generic</t>
  </si>
  <si>
    <t>NPV of annual generation generic</t>
  </si>
  <si>
    <t>LCOE</t>
  </si>
  <si>
    <t>LCOE generic</t>
  </si>
  <si>
    <t>installed cost SPT</t>
  </si>
  <si>
    <t>installed cost WT</t>
  </si>
  <si>
    <t>combined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</si>
</sst>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_(&quot;$&quot;* #,##0.00_);_(&quot;$&quot;* \(#,##0.00\);_(&quot;$&quot;* &quot;-&quot;??_);_(@_)"/>
    <numFmt numFmtId="177" formatCode="#,##0.00_ ;[Red]\-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177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/>
    <xf numFmtId="0" fontId="0" fillId="0" borderId="0" xfId="0"/>
  </cellXfs>
  <cellStyles count="4">
    <cellStyle name="Currency 2" xfId="1"/>
    <cellStyle name="Normal" xfId="0" builtinId="0"/>
    <cellStyle name="Normal 2" xfId="2"/>
    <cellStyle name="Percent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Q37"/>
  <sheetViews>
    <sheetView tabSelected="1" zoomScale="85" zoomScaleNormal="85" workbookViewId="0">
      <selection activeCell="D6" sqref="D6"/>
    </sheetView>
  </sheetViews>
  <sheetFormatPr defaultRowHeight="15" x14ac:dyDescent="0.25"/>
  <cols>
    <col min="2" max="2" width="26.7109375" bestFit="1" customWidth="1"/>
    <col min="3" max="3" width="16.42578125" bestFit="1" customWidth="1"/>
    <col min="4" max="4" width="11" bestFit="1" customWidth="1"/>
    <col min="5" max="5" width="10.28515625" bestFit="1" customWidth="1"/>
    <col min="6" max="6" width="11.7109375" bestFit="1" customWidth="1"/>
  </cols>
  <sheetData>
    <row r="4" spans="2:43" x14ac:dyDescent="0.25">
      <c r="C4" t="s">
        <v>0</v>
      </c>
      <c r="D4" s="9">
        <v>-94032.707877929439</v>
      </c>
      <c r="E4" s="9">
        <v>306976.83362143935</v>
      </c>
      <c r="F4" s="9">
        <v>-112805.17761907232</v>
      </c>
      <c r="G4" s="9">
        <v>-392638.49300305714</v>
      </c>
      <c r="H4" s="9">
        <v>-377230.2963859188</v>
      </c>
      <c r="I4" s="9">
        <v>-592743.24808789417</v>
      </c>
      <c r="J4" s="9">
        <v>-808689.34454382781</v>
      </c>
      <c r="K4" s="9">
        <v>-794778.1488222488</v>
      </c>
      <c r="L4" s="9">
        <v>-815610.78425905679</v>
      </c>
      <c r="M4" s="9">
        <v>-803155.88018249918</v>
      </c>
      <c r="N4" s="9">
        <v>-1472308.5274711472</v>
      </c>
      <c r="O4" s="9">
        <v>-1495510.385887604</v>
      </c>
      <c r="P4" s="9">
        <v>-1519549.3280567154</v>
      </c>
      <c r="Q4" s="9">
        <v>-1544525.4103004748</v>
      </c>
      <c r="R4" s="9">
        <v>-1570436.6149144361</v>
      </c>
      <c r="S4" s="9">
        <v>-1602202.5289124281</v>
      </c>
      <c r="T4" s="9">
        <v>-1635023.0778493634</v>
      </c>
      <c r="U4" s="9">
        <v>-1309459.164401423</v>
      </c>
      <c r="V4" s="9">
        <v>-988338.02076512598</v>
      </c>
      <c r="W4" s="9">
        <v>-1006707.4608087117</v>
      </c>
      <c r="X4" s="9">
        <v>-1028310.6059175369</v>
      </c>
      <c r="Y4" s="9">
        <v>-1050316.171416854</v>
      </c>
      <c r="Z4" s="9">
        <v>-1069898.3981272753</v>
      </c>
      <c r="AA4" s="9">
        <v>-1089898.6158304573</v>
      </c>
      <c r="AB4" s="9">
        <v>-660613.74877572199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</row>
    <row r="5" spans="2:43" x14ac:dyDescent="0.25">
      <c r="B5" t="s">
        <v>2</v>
      </c>
      <c r="C5" t="s">
        <v>1</v>
      </c>
      <c r="D5" s="2">
        <v>96308451.319884628</v>
      </c>
      <c r="E5" s="2">
        <v>1714437.9780456885</v>
      </c>
      <c r="F5" s="2">
        <v>-13539507.521790363</v>
      </c>
      <c r="G5" s="2">
        <v>-22836068.640428808</v>
      </c>
      <c r="H5" s="2">
        <v>-23192408.414905883</v>
      </c>
      <c r="I5" s="2">
        <v>-30276273.09506873</v>
      </c>
      <c r="J5" s="2">
        <v>-37367742.617729671</v>
      </c>
      <c r="K5" s="2">
        <v>-37754408.830298319</v>
      </c>
      <c r="L5" s="2">
        <v>-38158619.076495178</v>
      </c>
      <c r="M5" s="2">
        <v>-38582122.284685843</v>
      </c>
      <c r="N5" s="2">
        <v>-39025296.801002562</v>
      </c>
      <c r="O5" s="2">
        <v>-39490661.299657218</v>
      </c>
      <c r="P5" s="2">
        <v>-39977621.934764512</v>
      </c>
      <c r="Q5" s="2">
        <v>-40490026.229052454</v>
      </c>
      <c r="R5" s="2">
        <v>-41027305.584731884</v>
      </c>
      <c r="S5" s="2">
        <v>-41778411.233548142</v>
      </c>
      <c r="T5" s="2">
        <v>-42558471.450232431</v>
      </c>
      <c r="U5" s="2">
        <v>-29484247.683472108</v>
      </c>
      <c r="V5" s="2">
        <v>-16619565.981445765</v>
      </c>
      <c r="W5" s="2">
        <v>-16805403.678560194</v>
      </c>
      <c r="X5" s="2">
        <v>-17102679.505572535</v>
      </c>
      <c r="Y5" s="2">
        <v>-17402292.887362033</v>
      </c>
      <c r="Z5" s="2">
        <v>-17595116.875113927</v>
      </c>
      <c r="AA5" s="2">
        <v>-17790342.215896048</v>
      </c>
      <c r="AB5" s="2">
        <v>-17054130.844036475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</row>
    <row r="6" spans="2:43" x14ac:dyDescent="0.25">
      <c r="C6" t="s">
        <v>17</v>
      </c>
      <c r="D6">
        <f>SUM(D4:D5)</f>
        <v>96214418.612006694</v>
      </c>
      <c r="E6" s="2">
        <f>SUM(E4:E5)</f>
        <v>2021414.8116671278</v>
      </c>
      <c r="F6" s="2">
        <f>SUM(F4:F5)</f>
        <v>-13652312.699409435</v>
      </c>
      <c r="G6" s="2">
        <f t="shared" ref="G6:AQ6" si="0">SUM(G4:G5)</f>
        <v>-23228707.133431863</v>
      </c>
      <c r="H6" s="2">
        <f t="shared" si="0"/>
        <v>-23569638.711291801</v>
      </c>
      <c r="I6" s="2">
        <f t="shared" si="0"/>
        <v>-30869016.343156625</v>
      </c>
      <c r="J6" s="2">
        <f t="shared" si="0"/>
        <v>-38176431.962273501</v>
      </c>
      <c r="K6" s="2">
        <f t="shared" si="0"/>
        <v>-38549186.979120567</v>
      </c>
      <c r="L6" s="2">
        <f t="shared" si="0"/>
        <v>-38974229.860754237</v>
      </c>
      <c r="M6" s="2">
        <f t="shared" si="0"/>
        <v>-39385278.16486834</v>
      </c>
      <c r="N6" s="2">
        <f t="shared" si="0"/>
        <v>-40497605.32847371</v>
      </c>
      <c r="O6" s="2">
        <f t="shared" si="0"/>
        <v>-40986171.685544819</v>
      </c>
      <c r="P6" s="2">
        <f t="shared" si="0"/>
        <v>-41497171.262821227</v>
      </c>
      <c r="Q6" s="2">
        <f t="shared" si="0"/>
        <v>-42034551.639352933</v>
      </c>
      <c r="R6" s="2">
        <f t="shared" si="0"/>
        <v>-42597742.199646324</v>
      </c>
      <c r="S6" s="2">
        <f t="shared" si="0"/>
        <v>-43380613.762460567</v>
      </c>
      <c r="T6" s="2">
        <f t="shared" si="0"/>
        <v>-44193494.528081797</v>
      </c>
      <c r="U6" s="2">
        <f t="shared" si="0"/>
        <v>-30793706.847873531</v>
      </c>
      <c r="V6" s="2">
        <f t="shared" si="0"/>
        <v>-17607904.002210893</v>
      </c>
      <c r="W6" s="2">
        <f t="shared" si="0"/>
        <v>-17812111.139368907</v>
      </c>
      <c r="X6" s="2">
        <f t="shared" si="0"/>
        <v>-18130990.111490071</v>
      </c>
      <c r="Y6" s="2">
        <f t="shared" si="0"/>
        <v>-18452609.058778886</v>
      </c>
      <c r="Z6" s="2">
        <f t="shared" si="0"/>
        <v>-18665015.273241203</v>
      </c>
      <c r="AA6" s="2">
        <f t="shared" si="0"/>
        <v>-18880240.831726506</v>
      </c>
      <c r="AB6" s="2">
        <f t="shared" si="0"/>
        <v>-17714744.592812195</v>
      </c>
      <c r="AC6" s="2">
        <f t="shared" si="0"/>
        <v>0</v>
      </c>
      <c r="AD6" s="2">
        <f t="shared" si="0"/>
        <v>0</v>
      </c>
      <c r="AE6" s="2">
        <f t="shared" si="0"/>
        <v>0</v>
      </c>
      <c r="AF6" s="2">
        <f t="shared" si="0"/>
        <v>0</v>
      </c>
      <c r="AG6" s="2">
        <f t="shared" si="0"/>
        <v>0</v>
      </c>
      <c r="AH6" s="2">
        <f t="shared" si="0"/>
        <v>0</v>
      </c>
      <c r="AI6" s="2">
        <f t="shared" si="0"/>
        <v>0</v>
      </c>
      <c r="AJ6" s="2">
        <f t="shared" si="0"/>
        <v>0</v>
      </c>
      <c r="AK6" s="2">
        <f t="shared" si="0"/>
        <v>0</v>
      </c>
      <c r="AL6" s="2">
        <f t="shared" si="0"/>
        <v>0</v>
      </c>
      <c r="AM6" s="2">
        <f t="shared" si="0"/>
        <v>0</v>
      </c>
      <c r="AN6" s="2">
        <f t="shared" si="0"/>
        <v>0</v>
      </c>
      <c r="AO6" s="2">
        <f t="shared" si="0"/>
        <v>0</v>
      </c>
      <c r="AP6" s="2">
        <f t="shared" si="0"/>
        <v>0</v>
      </c>
      <c r="AQ6" s="2">
        <f t="shared" si="0"/>
        <v>0</v>
      </c>
    </row>
    <row r="8" spans="2:43" x14ac:dyDescent="0.25">
      <c r="C8" t="s">
        <v>4</v>
      </c>
      <c r="D8" s="3">
        <v>-19903911.429680429</v>
      </c>
      <c r="E8" s="3">
        <v>-3850796.4899055487</v>
      </c>
      <c r="F8" s="3">
        <v>-21637782.508911297</v>
      </c>
      <c r="G8" s="3">
        <v>-32530664.599119753</v>
      </c>
      <c r="H8" s="3">
        <v>-33076531.468752749</v>
      </c>
      <c r="I8" s="3">
        <v>-41411812.539200775</v>
      </c>
      <c r="J8" s="3">
        <v>-49758552.219866082</v>
      </c>
      <c r="K8" s="3">
        <v>-50346482.214492381</v>
      </c>
      <c r="L8" s="3">
        <v>-50956224.210953906</v>
      </c>
      <c r="M8" s="3">
        <v>-51589709.256935515</v>
      </c>
      <c r="N8" s="3">
        <v>-52247376.432930291</v>
      </c>
      <c r="O8" s="3">
        <v>-52931927.389525622</v>
      </c>
      <c r="P8" s="3">
        <v>-53642801.48065415</v>
      </c>
      <c r="Q8" s="3">
        <v>-54384073.083035327</v>
      </c>
      <c r="R8" s="3">
        <v>-55155263.833840422</v>
      </c>
      <c r="S8" s="3">
        <v>-56151095.781205617</v>
      </c>
      <c r="T8" s="3">
        <v>-57181219.977628268</v>
      </c>
      <c r="U8" s="3">
        <v>-44014444.56190788</v>
      </c>
      <c r="V8" s="3">
        <v>-31015585.704785541</v>
      </c>
      <c r="W8" s="3">
        <v>-31450130.964961361</v>
      </c>
      <c r="X8" s="3">
        <v>-32004517.798357427</v>
      </c>
      <c r="Y8" s="3">
        <v>-32566461.51621484</v>
      </c>
      <c r="Z8" s="3">
        <v>-33023641.193185247</v>
      </c>
      <c r="AA8" s="3">
        <v>-33488692.733310763</v>
      </c>
      <c r="AB8" s="3">
        <v>-27428708.745686136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</row>
    <row r="9" spans="2:43" s="7" customFormat="1" x14ac:dyDescent="0.25"/>
    <row r="10" spans="2:43" x14ac:dyDescent="0.25">
      <c r="B10" t="s">
        <v>8</v>
      </c>
      <c r="C10">
        <v>-272920540</v>
      </c>
    </row>
    <row r="11" spans="2:43" x14ac:dyDescent="0.25">
      <c r="B11" t="s">
        <v>15</v>
      </c>
      <c r="C11">
        <v>-526306000</v>
      </c>
    </row>
    <row r="14" spans="2:43" x14ac:dyDescent="0.25">
      <c r="C14" t="s">
        <v>0</v>
      </c>
      <c r="D14" s="6">
        <v>34041800</v>
      </c>
      <c r="E14" s="6">
        <v>34041800</v>
      </c>
      <c r="F14" s="6">
        <v>34041800</v>
      </c>
      <c r="G14" s="6">
        <v>34041800</v>
      </c>
      <c r="H14" s="6">
        <v>34041800</v>
      </c>
      <c r="I14" s="6">
        <v>34041800</v>
      </c>
      <c r="J14" s="6">
        <v>34041800</v>
      </c>
      <c r="K14" s="6">
        <v>34041800</v>
      </c>
      <c r="L14" s="6">
        <v>34041800</v>
      </c>
      <c r="M14" s="6">
        <v>34041800</v>
      </c>
      <c r="N14" s="6">
        <v>34041800</v>
      </c>
      <c r="O14" s="6">
        <v>34041800</v>
      </c>
      <c r="P14" s="6">
        <v>34041800</v>
      </c>
      <c r="Q14" s="6">
        <v>34041800</v>
      </c>
      <c r="R14" s="6">
        <v>34041800</v>
      </c>
      <c r="S14" s="6">
        <v>34041800</v>
      </c>
      <c r="T14" s="6">
        <v>34041800</v>
      </c>
      <c r="U14" s="6">
        <v>34041800</v>
      </c>
      <c r="V14" s="6">
        <v>34041800</v>
      </c>
      <c r="W14" s="6">
        <v>34041800</v>
      </c>
      <c r="X14" s="6">
        <v>34041800</v>
      </c>
      <c r="Y14" s="6">
        <v>34041800</v>
      </c>
      <c r="Z14" s="6">
        <v>34041800</v>
      </c>
      <c r="AA14" s="6">
        <v>34041800</v>
      </c>
      <c r="AB14" s="6">
        <v>34041800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</row>
    <row r="15" spans="2:43" x14ac:dyDescent="0.25">
      <c r="B15" t="s">
        <v>3</v>
      </c>
      <c r="C15" t="s">
        <v>1</v>
      </c>
      <c r="D15" s="4">
        <v>269589000</v>
      </c>
      <c r="E15" s="4">
        <v>269589000</v>
      </c>
      <c r="F15" s="4">
        <v>269589000</v>
      </c>
      <c r="G15" s="4">
        <v>269589000</v>
      </c>
      <c r="H15" s="4">
        <v>269589000</v>
      </c>
      <c r="I15" s="4">
        <v>269589000</v>
      </c>
      <c r="J15" s="4">
        <v>269589000</v>
      </c>
      <c r="K15" s="4">
        <v>269589000</v>
      </c>
      <c r="L15" s="4">
        <v>269589000</v>
      </c>
      <c r="M15" s="4">
        <v>269589000</v>
      </c>
      <c r="N15" s="4">
        <v>269589000</v>
      </c>
      <c r="O15" s="4">
        <v>269589000</v>
      </c>
      <c r="P15" s="4">
        <v>269589000</v>
      </c>
      <c r="Q15" s="4">
        <v>269589000</v>
      </c>
      <c r="R15" s="4">
        <v>269589000</v>
      </c>
      <c r="S15" s="4">
        <v>269589000</v>
      </c>
      <c r="T15" s="4">
        <v>269589000</v>
      </c>
      <c r="U15" s="4">
        <v>269589000</v>
      </c>
      <c r="V15" s="4">
        <v>269589000</v>
      </c>
      <c r="W15" s="4">
        <v>269589000</v>
      </c>
      <c r="X15" s="4">
        <v>269589000</v>
      </c>
      <c r="Y15" s="4">
        <v>269589000</v>
      </c>
      <c r="Z15" s="4">
        <v>269589000</v>
      </c>
      <c r="AA15" s="4">
        <v>269589000</v>
      </c>
      <c r="AB15" s="4">
        <v>269589000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2:43" x14ac:dyDescent="0.25">
      <c r="C16" t="s">
        <v>17</v>
      </c>
      <c r="D16">
        <f>SUM(D14:D15)</f>
        <v>303630800</v>
      </c>
      <c r="E16" s="6">
        <f>SUM(E14:E15)</f>
        <v>303630800</v>
      </c>
      <c r="F16" s="6">
        <f>SUM(F14:F15)</f>
        <v>303630800</v>
      </c>
      <c r="G16" s="6">
        <f>SUM(G14:G15)</f>
        <v>303630800</v>
      </c>
      <c r="H16" s="6">
        <f>SUM(H14:H15)</f>
        <v>303630800</v>
      </c>
      <c r="I16" s="6">
        <f>SUM(I14:I15)</f>
        <v>303630800</v>
      </c>
      <c r="J16" s="6">
        <f>SUM(J14:J15)</f>
        <v>303630800</v>
      </c>
      <c r="K16" s="6">
        <f>SUM(K14:K15)</f>
        <v>303630800</v>
      </c>
      <c r="L16" s="6">
        <f>SUM(L14:L15)</f>
        <v>303630800</v>
      </c>
      <c r="M16" s="6">
        <f>SUM(M14:M15)</f>
        <v>303630800</v>
      </c>
      <c r="N16" s="6">
        <f>SUM(N14:N15)</f>
        <v>303630800</v>
      </c>
      <c r="O16" s="6">
        <f>SUM(O14:O15)</f>
        <v>303630800</v>
      </c>
      <c r="P16" s="6">
        <f>SUM(P14:P15)</f>
        <v>303630800</v>
      </c>
      <c r="Q16" s="6">
        <f>SUM(Q14:Q15)</f>
        <v>303630800</v>
      </c>
      <c r="R16" s="6">
        <f>SUM(R14:R15)</f>
        <v>303630800</v>
      </c>
      <c r="S16" s="6">
        <f>SUM(S14:S15)</f>
        <v>303630800</v>
      </c>
      <c r="T16" s="6">
        <f>SUM(T14:T15)</f>
        <v>303630800</v>
      </c>
      <c r="U16" s="6">
        <f>SUM(U14:U15)</f>
        <v>303630800</v>
      </c>
      <c r="V16" s="6">
        <f>SUM(V14:V15)</f>
        <v>303630800</v>
      </c>
      <c r="W16" s="6">
        <f>SUM(W14:W15)</f>
        <v>303630800</v>
      </c>
      <c r="X16" s="6">
        <f>SUM(X14:X15)</f>
        <v>303630800</v>
      </c>
      <c r="Y16" s="6">
        <f>SUM(Y14:Y15)</f>
        <v>303630800</v>
      </c>
      <c r="Z16" s="6">
        <f>SUM(Z14:Z15)</f>
        <v>303630800</v>
      </c>
      <c r="AA16" s="6">
        <f>SUM(AA14:AA15)</f>
        <v>303630800</v>
      </c>
      <c r="AB16" s="6">
        <f>SUM(AB14:AB15)</f>
        <v>303630800</v>
      </c>
      <c r="AC16" s="6">
        <f>SUM(AC14:AC15)</f>
        <v>0</v>
      </c>
      <c r="AD16" s="6">
        <f>SUM(AD14:AD15)</f>
        <v>0</v>
      </c>
      <c r="AE16" s="6">
        <f>SUM(AE14:AE15)</f>
        <v>0</v>
      </c>
      <c r="AF16" s="6">
        <f>SUM(AF14:AF15)</f>
        <v>0</v>
      </c>
      <c r="AG16" s="6">
        <f>SUM(AG14:AG15)</f>
        <v>0</v>
      </c>
      <c r="AH16" s="6">
        <f>SUM(AH14:AH15)</f>
        <v>0</v>
      </c>
      <c r="AI16" s="6">
        <f>SUM(AI14:AI15)</f>
        <v>0</v>
      </c>
      <c r="AJ16" s="6">
        <f>SUM(AJ14:AJ15)</f>
        <v>0</v>
      </c>
      <c r="AK16" s="6">
        <f>SUM(AK14:AK15)</f>
        <v>0</v>
      </c>
      <c r="AL16" s="6">
        <f>SUM(AL14:AL15)</f>
        <v>0</v>
      </c>
      <c r="AM16" s="6">
        <f>SUM(AM14:AM15)</f>
        <v>0</v>
      </c>
      <c r="AN16" s="6">
        <f>SUM(AN14:AN15)</f>
        <v>0</v>
      </c>
      <c r="AO16" s="6">
        <f>SUM(AO14:AO15)</f>
        <v>0</v>
      </c>
      <c r="AP16" s="6">
        <f>SUM(AP14:AP15)</f>
        <v>0</v>
      </c>
      <c r="AQ16" s="6">
        <f>SUM(AQ14:AQ15)</f>
        <v>0</v>
      </c>
    </row>
    <row r="18" spans="2:43" x14ac:dyDescent="0.25">
      <c r="C18" s="3" t="s">
        <v>4</v>
      </c>
      <c r="D18" s="5">
        <v>302985000</v>
      </c>
      <c r="E18" s="5">
        <v>302985000</v>
      </c>
      <c r="F18" s="5">
        <v>302985000</v>
      </c>
      <c r="G18" s="5">
        <v>302985000</v>
      </c>
      <c r="H18" s="5">
        <v>302985000</v>
      </c>
      <c r="I18" s="5">
        <v>302985000</v>
      </c>
      <c r="J18" s="5">
        <v>302985000</v>
      </c>
      <c r="K18" s="5">
        <v>302985000</v>
      </c>
      <c r="L18" s="5">
        <v>302985000</v>
      </c>
      <c r="M18" s="5">
        <v>302985000</v>
      </c>
      <c r="N18" s="5">
        <v>302985000</v>
      </c>
      <c r="O18" s="5">
        <v>302985000</v>
      </c>
      <c r="P18" s="5">
        <v>302985000</v>
      </c>
      <c r="Q18" s="5">
        <v>302985000</v>
      </c>
      <c r="R18" s="5">
        <v>302985000</v>
      </c>
      <c r="S18" s="5">
        <v>302985000</v>
      </c>
      <c r="T18" s="5">
        <v>302985000</v>
      </c>
      <c r="U18" s="5">
        <v>302985000</v>
      </c>
      <c r="V18" s="5">
        <v>302985000</v>
      </c>
      <c r="W18" s="5">
        <v>302985000</v>
      </c>
      <c r="X18" s="5">
        <v>302985000</v>
      </c>
      <c r="Y18" s="5">
        <v>302985000</v>
      </c>
      <c r="Z18" s="5">
        <v>302985000</v>
      </c>
      <c r="AA18" s="5">
        <v>302985000</v>
      </c>
      <c r="AB18" s="5">
        <v>302985000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20" spans="2:43" s="7" customFormat="1" x14ac:dyDescent="0.25">
      <c r="B20" s="7" t="s">
        <v>9</v>
      </c>
      <c r="C20" s="7">
        <v>-7138068</v>
      </c>
    </row>
    <row r="21" spans="2:43" x14ac:dyDescent="0.25">
      <c r="B21" s="7" t="s">
        <v>16</v>
      </c>
      <c r="C21">
        <v>-13030000</v>
      </c>
    </row>
    <row r="22" spans="2:43" s="7" customFormat="1" x14ac:dyDescent="0.25"/>
    <row r="23" spans="2:43" x14ac:dyDescent="0.25">
      <c r="B23" t="s">
        <v>7</v>
      </c>
      <c r="C23">
        <f>0.5*(C11+C21)</f>
        <v>-269668000</v>
      </c>
    </row>
    <row r="24" spans="2:43" x14ac:dyDescent="0.25">
      <c r="B24" s="7" t="s">
        <v>10</v>
      </c>
      <c r="C24">
        <v>-282615225</v>
      </c>
    </row>
    <row r="26" spans="2:43" s="7" customFormat="1" x14ac:dyDescent="0.25"/>
    <row r="27" spans="2:43" x14ac:dyDescent="0.25">
      <c r="B27" s="8" t="s">
        <v>5</v>
      </c>
      <c r="C27">
        <f>-(C23+NPV(9.06/100,D6:AQ6))</f>
        <v>428911373.66866851</v>
      </c>
    </row>
    <row r="28" spans="2:43" x14ac:dyDescent="0.25">
      <c r="B28" s="8" t="s">
        <v>6</v>
      </c>
      <c r="C28" s="1">
        <f>NPV(9.06/100,D16:AQ16)</f>
        <v>2967996728.1786823</v>
      </c>
    </row>
    <row r="32" spans="2:43" x14ac:dyDescent="0.25">
      <c r="B32" s="8" t="s">
        <v>11</v>
      </c>
      <c r="C32">
        <v>644163963</v>
      </c>
    </row>
    <row r="33" spans="2:3" x14ac:dyDescent="0.25">
      <c r="B33" s="8" t="s">
        <v>12</v>
      </c>
      <c r="C33">
        <v>2961684021</v>
      </c>
    </row>
    <row r="36" spans="2:3" x14ac:dyDescent="0.25">
      <c r="B36" t="s">
        <v>13</v>
      </c>
      <c r="C36">
        <f>C27/C28*100</f>
        <v>14.4512077657131</v>
      </c>
    </row>
    <row r="37" spans="2:3" x14ac:dyDescent="0.25">
      <c r="B37" t="s">
        <v>14</v>
      </c>
      <c r="C37">
        <f>C32/C33*100</f>
        <v>21.749921950907538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2022-06-29T14:32:52Z</dcterms:created>
  <dcterms:modified xsi:type="dcterms:W3CDTF">2022-06-29T16:28:33Z</dcterms:modified>
</cp:coreProperties>
</file>