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hammed\Desktop\"/>
    </mc:Choice>
  </mc:AlternateContent>
  <bookViews>
    <workbookView xWindow="0" yWindow="0" windowWidth="5715" windowHeight="14430"/>
  </bookViews>
  <sheets>
    <sheet name="LCOE calculation" sheetId="1" r:id="rId1"/>
    <sheet name="annual 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0" i="1" l="1"/>
  <c r="O30" i="1" s="1"/>
  <c r="M29" i="1"/>
  <c r="O29" i="1" s="1"/>
  <c r="M28" i="1"/>
  <c r="O28" i="1" s="1"/>
  <c r="M27" i="1"/>
  <c r="O27" i="1" s="1"/>
  <c r="M26" i="1"/>
  <c r="O26" i="1" s="1"/>
  <c r="M25" i="1"/>
  <c r="O25" i="1" s="1"/>
  <c r="M24" i="1"/>
  <c r="O24" i="1" s="1"/>
  <c r="M23" i="1"/>
  <c r="O23" i="1" s="1"/>
  <c r="M22" i="1"/>
  <c r="O22" i="1" s="1"/>
  <c r="M21" i="1"/>
  <c r="O21" i="1" s="1"/>
  <c r="M20" i="1"/>
  <c r="O20" i="1" s="1"/>
  <c r="M19" i="1"/>
  <c r="O19" i="1" s="1"/>
  <c r="M18" i="1"/>
  <c r="O18" i="1" s="1"/>
  <c r="M17" i="1"/>
  <c r="O17" i="1" s="1"/>
  <c r="M14" i="1"/>
  <c r="O14" i="1" s="1"/>
  <c r="M16" i="1"/>
  <c r="O16" i="1" s="1"/>
  <c r="M15" i="1"/>
  <c r="O15" i="1" s="1"/>
  <c r="M13" i="1"/>
  <c r="O13" i="1" s="1"/>
  <c r="M12" i="1"/>
  <c r="O12" i="1" s="1"/>
  <c r="M11" i="1"/>
  <c r="O11" i="1" s="1"/>
  <c r="M10" i="1"/>
  <c r="O10" i="1" s="1"/>
  <c r="M9" i="1"/>
  <c r="O9" i="1" s="1"/>
  <c r="M8" i="1"/>
  <c r="O8" i="1" s="1"/>
  <c r="M7" i="1"/>
  <c r="O7" i="1" s="1"/>
  <c r="M6" i="1"/>
  <c r="O6" i="1" s="1"/>
  <c r="M5" i="1"/>
  <c r="O5" i="1" s="1"/>
  <c r="E30" i="1"/>
  <c r="I30" i="1" s="1"/>
  <c r="E29" i="1"/>
  <c r="I29" i="1" s="1"/>
  <c r="E28" i="1"/>
  <c r="I28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E17" i="1"/>
  <c r="I17" i="1" s="1"/>
  <c r="E16" i="1"/>
  <c r="I16" i="1" s="1"/>
  <c r="E15" i="1"/>
  <c r="I15" i="1" s="1"/>
  <c r="E14" i="1"/>
  <c r="I14" i="1" s="1"/>
  <c r="E13" i="1"/>
  <c r="I13" i="1" s="1"/>
  <c r="E12" i="1"/>
  <c r="I12" i="1" s="1"/>
  <c r="E11" i="1"/>
  <c r="I11" i="1" s="1"/>
  <c r="E10" i="1"/>
  <c r="I10" i="1" s="1"/>
  <c r="E9" i="1"/>
  <c r="I9" i="1" s="1"/>
  <c r="E8" i="1"/>
  <c r="I8" i="1" s="1"/>
  <c r="E7" i="1"/>
  <c r="I7" i="1" s="1"/>
  <c r="E6" i="1"/>
  <c r="I6" i="1" s="1"/>
  <c r="E5" i="1"/>
  <c r="O32" i="1" l="1"/>
  <c r="I5" i="1"/>
  <c r="I32" i="1" s="1"/>
  <c r="B13" i="1" l="1"/>
</calcChain>
</file>

<file path=xl/sharedStrings.xml><?xml version="1.0" encoding="utf-8"?>
<sst xmlns="http://schemas.openxmlformats.org/spreadsheetml/2006/main" count="17" uniqueCount="14">
  <si>
    <t>Time stamp</t>
  </si>
  <si>
    <t>Annual costs | ($)</t>
  </si>
  <si>
    <t>Electricity to grid | (kWh)</t>
  </si>
  <si>
    <t>Co</t>
  </si>
  <si>
    <t>LCOE</t>
  </si>
  <si>
    <t>dnominal</t>
  </si>
  <si>
    <t>dreal</t>
  </si>
  <si>
    <t>Cn</t>
  </si>
  <si>
    <t>sum</t>
  </si>
  <si>
    <t>Qn</t>
  </si>
  <si>
    <t>(1+dnomibnal )^n</t>
  </si>
  <si>
    <t>cn/ (1+dnominal)^n</t>
  </si>
  <si>
    <t>(1+dreal)^n</t>
  </si>
  <si>
    <t>Qn/(1+dreal)^n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</si>
</sst>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11" fontId="0" fillId="0" borderId="0" xfId="0" applyNumberFormat="1"/>
    <xf numFmtId="0" fontId="0" fillId="0" borderId="0" xfId="0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abSelected="1" workbookViewId="0">
      <selection activeCell="J41" sqref="J41"/>
    </sheetView>
  </sheetViews>
  <sheetFormatPr defaultRowHeight="15" x14ac:dyDescent="0.25"/>
  <cols>
    <col min="1" max="1" width="12.28515625" bestFit="1" customWidth="1"/>
    <col min="2" max="2" width="8" bestFit="1" customWidth="1"/>
    <col min="5" max="5" width="16.7109375" bestFit="1" customWidth="1"/>
    <col min="7" max="7" width="16.5703125" bestFit="1" customWidth="1"/>
    <col min="9" max="9" width="18.5703125" bestFit="1" customWidth="1"/>
    <col min="11" max="11" width="23.5703125" bestFit="1" customWidth="1"/>
    <col min="13" max="13" width="12.85546875" customWidth="1"/>
    <col min="15" max="15" width="14.7109375" bestFit="1" customWidth="1"/>
  </cols>
  <sheetData>
    <row r="2" spans="1:15" x14ac:dyDescent="0.25">
      <c r="A2" s="2"/>
      <c r="B2" s="3"/>
      <c r="G2" s="6" t="s">
        <v>1</v>
      </c>
      <c r="K2" s="6" t="s">
        <v>2</v>
      </c>
    </row>
    <row r="3" spans="1:15" x14ac:dyDescent="0.25">
      <c r="A3" s="1"/>
      <c r="B3" s="1"/>
      <c r="E3" t="s">
        <v>10</v>
      </c>
      <c r="G3" t="s">
        <v>7</v>
      </c>
      <c r="I3" t="s">
        <v>11</v>
      </c>
      <c r="K3" t="s">
        <v>9</v>
      </c>
      <c r="M3" t="s">
        <v>12</v>
      </c>
      <c r="O3" t="s">
        <v>13</v>
      </c>
    </row>
    <row r="5" spans="1:15" x14ac:dyDescent="0.25">
      <c r="D5">
        <v>1</v>
      </c>
      <c r="E5">
        <f>(1+B10)^D5</f>
        <v>10.06</v>
      </c>
      <c r="G5" s="5">
        <v>-6709550</v>
      </c>
      <c r="I5" s="5">
        <f>G5/E5</f>
        <v>-666953.28031809139</v>
      </c>
      <c r="K5" s="6">
        <v>0</v>
      </c>
      <c r="M5">
        <f>(1+B9)^D5</f>
        <v>7.4</v>
      </c>
      <c r="O5">
        <f>K5/M5</f>
        <v>0</v>
      </c>
    </row>
    <row r="6" spans="1:15" x14ac:dyDescent="0.25">
      <c r="D6">
        <v>2</v>
      </c>
      <c r="E6">
        <f>(1+B10)^D6</f>
        <v>101.20360000000001</v>
      </c>
      <c r="G6" s="4">
        <v>-2930.55</v>
      </c>
      <c r="I6" s="5">
        <f>G6/E6</f>
        <v>-28.956973862589869</v>
      </c>
      <c r="K6" s="7">
        <v>30228200</v>
      </c>
      <c r="M6" s="6">
        <f>(1+B9)^D6</f>
        <v>54.760000000000005</v>
      </c>
      <c r="O6" s="6">
        <f t="shared" ref="O6:O30" si="0">K6/M6</f>
        <v>552012.41782322864</v>
      </c>
    </row>
    <row r="7" spans="1:15" x14ac:dyDescent="0.25">
      <c r="D7" s="3">
        <v>3</v>
      </c>
      <c r="E7">
        <f>(1+B10)^D7</f>
        <v>1018.1082160000001</v>
      </c>
      <c r="G7" s="4">
        <v>404456</v>
      </c>
      <c r="I7" s="5">
        <f>G7/E7</f>
        <v>397.2622886681429</v>
      </c>
      <c r="K7" s="7">
        <v>30228200</v>
      </c>
      <c r="M7" s="6">
        <f>(1+B9)^D7</f>
        <v>405.22400000000005</v>
      </c>
      <c r="O7" s="6">
        <f t="shared" si="0"/>
        <v>74596.272678814668</v>
      </c>
    </row>
    <row r="8" spans="1:15" x14ac:dyDescent="0.25">
      <c r="A8" t="s">
        <v>3</v>
      </c>
      <c r="B8">
        <v>6709548</v>
      </c>
      <c r="D8" s="3">
        <v>4</v>
      </c>
      <c r="E8" s="3">
        <f>(1+B10)^D8</f>
        <v>10242.168652960001</v>
      </c>
      <c r="G8" s="4">
        <v>-23093.1</v>
      </c>
      <c r="I8" s="5">
        <f>G8/E8</f>
        <v>-2.2547080391344716</v>
      </c>
      <c r="K8" s="7">
        <v>30228200</v>
      </c>
      <c r="M8" s="6">
        <f>(1+B9)^D8</f>
        <v>2998.6576000000005</v>
      </c>
      <c r="O8" s="6">
        <f t="shared" si="0"/>
        <v>10080.577389029009</v>
      </c>
    </row>
    <row r="9" spans="1:15" x14ac:dyDescent="0.25">
      <c r="A9" t="s">
        <v>6</v>
      </c>
      <c r="B9">
        <v>6.4</v>
      </c>
      <c r="D9" s="3">
        <v>5</v>
      </c>
      <c r="E9" s="3">
        <f>(1+B10)^D9</f>
        <v>103036.21664877761</v>
      </c>
      <c r="G9" s="4">
        <v>-304414</v>
      </c>
      <c r="I9" s="5">
        <f>G9/E9</f>
        <v>-2.954436895112952</v>
      </c>
      <c r="K9" s="7">
        <v>30228200</v>
      </c>
      <c r="M9" s="6">
        <f>(1+B9)^D9</f>
        <v>22190.066240000004</v>
      </c>
      <c r="O9" s="6">
        <f t="shared" si="0"/>
        <v>1362.2401877066229</v>
      </c>
    </row>
    <row r="10" spans="1:15" x14ac:dyDescent="0.25">
      <c r="A10" t="s">
        <v>5</v>
      </c>
      <c r="B10">
        <v>9.06</v>
      </c>
      <c r="D10" s="3">
        <v>6</v>
      </c>
      <c r="E10" s="3">
        <f>(1+B10)^D10</f>
        <v>1036544.3394867028</v>
      </c>
      <c r="G10" s="4">
        <v>-290738</v>
      </c>
      <c r="I10" s="5">
        <f>G10/E10</f>
        <v>-0.28048776007399123</v>
      </c>
      <c r="K10" s="7">
        <v>30228200</v>
      </c>
      <c r="M10" s="6">
        <f>(1+B9)^D10</f>
        <v>164206.49017600005</v>
      </c>
      <c r="O10" s="6">
        <f t="shared" si="0"/>
        <v>184.0865118522463</v>
      </c>
    </row>
    <row r="11" spans="1:15" x14ac:dyDescent="0.25">
      <c r="D11" s="3">
        <v>7</v>
      </c>
      <c r="E11" s="3">
        <f>(1+B10)^D11</f>
        <v>10427636.055236232</v>
      </c>
      <c r="G11" s="4">
        <v>-506264</v>
      </c>
      <c r="I11" s="5">
        <f>G11/E11</f>
        <v>-4.8550217644561904E-2</v>
      </c>
      <c r="K11" s="7">
        <v>30228200</v>
      </c>
      <c r="M11" s="6">
        <f>(1+B9)^D11</f>
        <v>1215128.0273024002</v>
      </c>
      <c r="O11" s="6">
        <f t="shared" si="0"/>
        <v>24.876555655708962</v>
      </c>
    </row>
    <row r="12" spans="1:15" x14ac:dyDescent="0.25">
      <c r="D12" s="3">
        <v>8</v>
      </c>
      <c r="E12" s="3">
        <f>(1+B10)^D12</f>
        <v>104902018.71567649</v>
      </c>
      <c r="G12" s="4">
        <v>-721856</v>
      </c>
      <c r="I12" s="5">
        <f>G12/E12</f>
        <v>-6.8812403120334454E-3</v>
      </c>
      <c r="K12" s="7">
        <v>30228200</v>
      </c>
      <c r="M12" s="6">
        <f>(1+B9)^D12</f>
        <v>8991947.4020377621</v>
      </c>
      <c r="O12" s="6">
        <f t="shared" si="0"/>
        <v>3.361696710230941</v>
      </c>
    </row>
    <row r="13" spans="1:15" x14ac:dyDescent="0.25">
      <c r="A13" t="s">
        <v>4</v>
      </c>
      <c r="B13" s="10">
        <f>(-(B8)-(I32))/(O32)</f>
        <v>-9.4677971633834854</v>
      </c>
      <c r="D13" s="3">
        <v>9</v>
      </c>
      <c r="E13" s="3">
        <f>(1+B10)^D13</f>
        <v>1055314308.2797055</v>
      </c>
      <c r="G13" s="4">
        <v>-708582</v>
      </c>
      <c r="I13" s="5">
        <f>G13/E13</f>
        <v>-6.7144166855377652E-4</v>
      </c>
      <c r="K13" s="7">
        <v>30228200</v>
      </c>
      <c r="M13" s="6">
        <f>(1+B9)^D13</f>
        <v>66540410.775079444</v>
      </c>
      <c r="O13" s="6">
        <f t="shared" si="0"/>
        <v>0.45428333922039738</v>
      </c>
    </row>
    <row r="14" spans="1:15" x14ac:dyDescent="0.25">
      <c r="D14" s="3">
        <v>10</v>
      </c>
      <c r="E14" s="3">
        <f>(1+B10)^D14</f>
        <v>10616461941.293839</v>
      </c>
      <c r="G14" s="4">
        <v>-725801</v>
      </c>
      <c r="I14" s="5">
        <f>G14/E14</f>
        <v>-6.8365619734096262E-5</v>
      </c>
      <c r="K14" s="7">
        <v>30228200</v>
      </c>
      <c r="M14" s="6">
        <f>(1+B9)^D14</f>
        <v>492399039.73558789</v>
      </c>
      <c r="O14" s="6">
        <f t="shared" si="0"/>
        <v>6.1389640435188832E-2</v>
      </c>
    </row>
    <row r="15" spans="1:15" x14ac:dyDescent="0.25">
      <c r="D15" s="3">
        <v>11</v>
      </c>
      <c r="E15" s="3">
        <f>(1+B10)^D15</f>
        <v>106801607129.416</v>
      </c>
      <c r="G15" s="4">
        <v>-713120</v>
      </c>
      <c r="I15" s="5">
        <f>G15/E15</f>
        <v>-6.6770530815691049E-6</v>
      </c>
      <c r="K15" s="7">
        <v>30228200</v>
      </c>
      <c r="M15" s="6">
        <f>(1+B9)^D15</f>
        <v>3643752894.0433507</v>
      </c>
      <c r="O15" s="6">
        <f t="shared" si="0"/>
        <v>8.2958973561065991E-3</v>
      </c>
    </row>
    <row r="16" spans="1:15" x14ac:dyDescent="0.25">
      <c r="D16" s="3">
        <v>12</v>
      </c>
      <c r="E16" s="3">
        <f>(1+B10)^D16</f>
        <v>1074424167721.925</v>
      </c>
      <c r="G16" s="5">
        <v>-1305280</v>
      </c>
      <c r="I16" s="5">
        <f>G16/E16</f>
        <v>-1.2148647054054573E-6</v>
      </c>
      <c r="K16" s="7">
        <v>30228200</v>
      </c>
      <c r="M16" s="6">
        <f>(1+B9)^D16</f>
        <v>26963771415.920795</v>
      </c>
      <c r="O16" s="6">
        <f t="shared" si="0"/>
        <v>1.1210672102846754E-3</v>
      </c>
    </row>
    <row r="17" spans="4:15" x14ac:dyDescent="0.25">
      <c r="D17" s="3">
        <v>13</v>
      </c>
      <c r="E17" s="3">
        <f>(1+B10)^D17</f>
        <v>10808707127282.566</v>
      </c>
      <c r="G17" s="5">
        <v>-1323440</v>
      </c>
      <c r="I17" s="5">
        <f>G17/E17</f>
        <v>-1.2244202608279275E-7</v>
      </c>
      <c r="K17" s="7">
        <v>30228200</v>
      </c>
      <c r="M17" s="6">
        <f>(1+B9)^D17</f>
        <v>199531908477.81387</v>
      </c>
      <c r="O17" s="6">
        <f t="shared" si="0"/>
        <v>1.5149556895738858E-4</v>
      </c>
    </row>
    <row r="18" spans="4:15" x14ac:dyDescent="0.25">
      <c r="D18" s="3">
        <v>14</v>
      </c>
      <c r="E18" s="3">
        <f>(1+B10)^D18</f>
        <v>108735593700462.63</v>
      </c>
      <c r="G18" s="5">
        <v>-1341880</v>
      </c>
      <c r="I18" s="5">
        <f>G18/E18</f>
        <v>-1.234076123864757E-8</v>
      </c>
      <c r="K18" s="7">
        <v>30228200</v>
      </c>
      <c r="M18" s="6">
        <f>(1+B9)^D18</f>
        <v>1476536122735.823</v>
      </c>
      <c r="O18" s="6">
        <f t="shared" si="0"/>
        <v>2.0472374183430886E-5</v>
      </c>
    </row>
    <row r="19" spans="4:15" x14ac:dyDescent="0.25">
      <c r="D19" s="3">
        <v>15</v>
      </c>
      <c r="E19" s="3">
        <f>(1+B10)^D19</f>
        <v>1093880072626654.1</v>
      </c>
      <c r="G19" s="5">
        <v>-1360690</v>
      </c>
      <c r="I19" s="5">
        <f>G19/E19</f>
        <v>-1.2439114982071799E-9</v>
      </c>
      <c r="K19" s="7">
        <v>30228200</v>
      </c>
      <c r="M19" s="6">
        <f>(1+B9)^D19</f>
        <v>10926367308245.088</v>
      </c>
      <c r="O19" s="6">
        <f t="shared" si="0"/>
        <v>2.766537051814985E-6</v>
      </c>
    </row>
    <row r="20" spans="4:15" x14ac:dyDescent="0.25">
      <c r="D20" s="3">
        <v>16</v>
      </c>
      <c r="E20" s="3">
        <f>(1+B10)^D20</f>
        <v>1.100443353062414E+16</v>
      </c>
      <c r="G20" s="5">
        <v>-1379790</v>
      </c>
      <c r="I20" s="5">
        <f>G20/E20</f>
        <v>-1.2538491837496177E-10</v>
      </c>
      <c r="K20" s="7">
        <v>30228200</v>
      </c>
      <c r="M20" s="6">
        <f>(1+B9)^D20</f>
        <v>80855118081013.656</v>
      </c>
      <c r="O20" s="6">
        <f t="shared" si="0"/>
        <v>3.7385635835337633E-7</v>
      </c>
    </row>
    <row r="21" spans="4:15" x14ac:dyDescent="0.25">
      <c r="D21" s="3">
        <v>17</v>
      </c>
      <c r="E21" s="3">
        <f>(1+B10)^D21</f>
        <v>1.1070460131807885E+17</v>
      </c>
      <c r="G21" s="5">
        <v>-1404150</v>
      </c>
      <c r="I21" s="5">
        <f>G21/E21</f>
        <v>-1.2683754634241136E-11</v>
      </c>
      <c r="K21" s="7">
        <v>30228200</v>
      </c>
      <c r="M21" s="6">
        <f>(1+B9)^D21</f>
        <v>598327873799501.13</v>
      </c>
      <c r="O21" s="6">
        <f t="shared" si="0"/>
        <v>5.0521129507213014E-8</v>
      </c>
    </row>
    <row r="22" spans="4:15" x14ac:dyDescent="0.25">
      <c r="D22" s="3">
        <v>18</v>
      </c>
      <c r="E22" s="3">
        <f>(1+B10)^D22</f>
        <v>1.1136882892598733E+18</v>
      </c>
      <c r="G22" s="5">
        <v>-1428840</v>
      </c>
      <c r="I22" s="5">
        <f>G22/E22</f>
        <v>-1.2829801783671156E-12</v>
      </c>
      <c r="K22" s="7">
        <v>30228200</v>
      </c>
      <c r="M22" s="6">
        <f>(1+B9)^D22</f>
        <v>4427626266116308</v>
      </c>
      <c r="O22" s="6">
        <f t="shared" si="0"/>
        <v>6.8271796631368944E-9</v>
      </c>
    </row>
    <row r="23" spans="4:15" x14ac:dyDescent="0.25">
      <c r="D23" s="3">
        <v>19</v>
      </c>
      <c r="E23" s="3">
        <f>(1+B10)^D23</f>
        <v>1.1203704189954324E+19</v>
      </c>
      <c r="G23" s="5">
        <v>-1144670</v>
      </c>
      <c r="I23" s="5">
        <f>G23/E23</f>
        <v>-1.0216888812776363E-13</v>
      </c>
      <c r="K23" s="7">
        <v>30228200</v>
      </c>
      <c r="M23" s="6">
        <f>(1+B9)^D23</f>
        <v>3.276443436926068E+16</v>
      </c>
      <c r="O23" s="6">
        <f t="shared" si="0"/>
        <v>9.2259184636985056E-10</v>
      </c>
    </row>
    <row r="24" spans="4:15" x14ac:dyDescent="0.25">
      <c r="D24" s="3">
        <v>20</v>
      </c>
      <c r="E24" s="3">
        <f>(1+B10)^D24</f>
        <v>1.1270926415094052E+20</v>
      </c>
      <c r="G24" s="4">
        <v>-864402</v>
      </c>
      <c r="I24" s="5">
        <f>G24/E24</f>
        <v>-7.6693074567711738E-15</v>
      </c>
      <c r="K24" s="7">
        <v>30228200</v>
      </c>
      <c r="M24" s="6">
        <f>(1+B9)^D24</f>
        <v>2.4245681433252906E+17</v>
      </c>
      <c r="O24" s="6">
        <f t="shared" si="0"/>
        <v>1.2467457383376357E-10</v>
      </c>
    </row>
    <row r="25" spans="4:15" x14ac:dyDescent="0.25">
      <c r="D25" s="3">
        <v>21</v>
      </c>
      <c r="E25" s="3">
        <f>(1+B10)^D25</f>
        <v>1.1338551973584616E+21</v>
      </c>
      <c r="G25" s="4">
        <v>-880401</v>
      </c>
      <c r="I25" s="5">
        <f>G25/E25</f>
        <v>-7.7646687341652369E-16</v>
      </c>
      <c r="K25" s="7">
        <v>30228200</v>
      </c>
      <c r="M25" s="6">
        <f>(1+B9)^D25</f>
        <v>1.794180426060715E+18</v>
      </c>
      <c r="O25" s="6">
        <f t="shared" si="0"/>
        <v>1.6847915382941022E-11</v>
      </c>
    </row>
    <row r="26" spans="4:15" x14ac:dyDescent="0.25">
      <c r="D26" s="3">
        <v>22</v>
      </c>
      <c r="E26" s="3">
        <f>(1+B10)^D26</f>
        <v>1.1406583285426124E+22</v>
      </c>
      <c r="G26" s="4">
        <v>-899617</v>
      </c>
      <c r="I26" s="5">
        <f>G26/E26</f>
        <v>-7.8868227013203487E-17</v>
      </c>
      <c r="K26" s="7">
        <v>30228200</v>
      </c>
      <c r="M26" s="6">
        <f>(1+B9)^D26</f>
        <v>1.3276935152849293E+19</v>
      </c>
      <c r="O26" s="6">
        <f t="shared" si="0"/>
        <v>2.2767453220190568E-12</v>
      </c>
    </row>
    <row r="27" spans="4:15" x14ac:dyDescent="0.25">
      <c r="D27" s="3">
        <v>23</v>
      </c>
      <c r="E27" s="3">
        <f>(1+B10)^D27</f>
        <v>1.1475022785138682E+23</v>
      </c>
      <c r="G27" s="4">
        <v>-919183</v>
      </c>
      <c r="I27" s="5">
        <f>G27/E27</f>
        <v>-8.0102934626886778E-18</v>
      </c>
      <c r="K27" s="7">
        <v>30228200</v>
      </c>
      <c r="M27" s="6">
        <f>(1+B9)^D27</f>
        <v>9.8249320131084747E+19</v>
      </c>
      <c r="O27" s="6">
        <f t="shared" si="0"/>
        <v>3.0766828675933207E-13</v>
      </c>
    </row>
    <row r="28" spans="4:15" x14ac:dyDescent="0.25">
      <c r="D28" s="3">
        <v>24</v>
      </c>
      <c r="E28" s="3">
        <f>(1+B10)^D28</f>
        <v>1.1543872921849514E+24</v>
      </c>
      <c r="G28" s="4">
        <v>-936233</v>
      </c>
      <c r="I28" s="5">
        <f>G28/E28</f>
        <v>-8.1102157511449844E-19</v>
      </c>
      <c r="K28" s="7">
        <v>30228200</v>
      </c>
      <c r="M28" s="6">
        <f>(1+B9)^D28</f>
        <v>7.2704496897002727E+20</v>
      </c>
      <c r="O28" s="6">
        <f t="shared" si="0"/>
        <v>4.1576795508017841E-14</v>
      </c>
    </row>
    <row r="29" spans="4:15" x14ac:dyDescent="0.25">
      <c r="D29" s="3">
        <v>25</v>
      </c>
      <c r="E29" s="3">
        <f>(1+B10)^D29</f>
        <v>1.1613136159380612E+25</v>
      </c>
      <c r="G29" s="4">
        <v>-953649</v>
      </c>
      <c r="I29" s="5">
        <f>G29/E29</f>
        <v>-8.2118127860722766E-20</v>
      </c>
      <c r="K29" s="7">
        <v>30228200</v>
      </c>
      <c r="M29" s="6">
        <f>(1+B9)^D29</f>
        <v>5.3801327703782022E+21</v>
      </c>
      <c r="O29" s="6">
        <f t="shared" si="0"/>
        <v>5.6184858794618701E-15</v>
      </c>
    </row>
    <row r="30" spans="4:15" x14ac:dyDescent="0.25">
      <c r="D30">
        <v>26</v>
      </c>
      <c r="E30">
        <f>(1+B10)^D30</f>
        <v>1.1682814976336896E+26</v>
      </c>
      <c r="G30" s="4">
        <v>-582113</v>
      </c>
      <c r="I30" s="5">
        <f>G30/E30</f>
        <v>-4.9826433199451334E-21</v>
      </c>
      <c r="K30" s="7">
        <v>30228200</v>
      </c>
      <c r="M30" s="6">
        <f>(1+B9)^D30</f>
        <v>3.9812982500798698E+22</v>
      </c>
      <c r="O30" s="6">
        <f t="shared" si="0"/>
        <v>7.5925484857592835E-16</v>
      </c>
    </row>
    <row r="32" spans="4:15" x14ac:dyDescent="0.25">
      <c r="H32" t="s">
        <v>8</v>
      </c>
      <c r="I32" s="5">
        <f>SUM(I5:I30)</f>
        <v>-666590.5208152734</v>
      </c>
      <c r="N32" t="s">
        <v>8</v>
      </c>
      <c r="O32">
        <f>SUM(O5:O30)</f>
        <v>638264.35810810805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sqref="A1:C27"/>
    </sheetView>
  </sheetViews>
  <sheetFormatPr defaultRowHeight="15" x14ac:dyDescent="0.25"/>
  <cols>
    <col min="1" max="1" width="11.28515625" bestFit="1" customWidth="1"/>
    <col min="2" max="2" width="16.5703125" bestFit="1" customWidth="1"/>
    <col min="3" max="3" width="23.5703125" bestFit="1" customWidth="1"/>
  </cols>
  <sheetData>
    <row r="1" spans="1:3" x14ac:dyDescent="0.25">
      <c r="A1" s="8" t="s">
        <v>0</v>
      </c>
      <c r="B1" s="8" t="s">
        <v>1</v>
      </c>
      <c r="C1" s="8" t="s">
        <v>2</v>
      </c>
    </row>
    <row r="2" spans="1:3" x14ac:dyDescent="0.25">
      <c r="A2" s="8">
        <v>1</v>
      </c>
      <c r="B2" s="9">
        <v>-6709550</v>
      </c>
      <c r="C2" s="8">
        <v>0</v>
      </c>
    </row>
    <row r="3" spans="1:3" x14ac:dyDescent="0.25">
      <c r="A3" s="8">
        <v>2</v>
      </c>
      <c r="B3" s="8">
        <v>-2930.55</v>
      </c>
      <c r="C3" s="9">
        <v>30228200</v>
      </c>
    </row>
    <row r="4" spans="1:3" x14ac:dyDescent="0.25">
      <c r="A4" s="8">
        <v>3</v>
      </c>
      <c r="B4" s="8">
        <v>404456</v>
      </c>
      <c r="C4" s="9">
        <v>30228200</v>
      </c>
    </row>
    <row r="5" spans="1:3" x14ac:dyDescent="0.25">
      <c r="A5" s="8">
        <v>4</v>
      </c>
      <c r="B5" s="8">
        <v>-23093.1</v>
      </c>
      <c r="C5" s="9">
        <v>30228200</v>
      </c>
    </row>
    <row r="6" spans="1:3" x14ac:dyDescent="0.25">
      <c r="A6" s="8">
        <v>5</v>
      </c>
      <c r="B6" s="8">
        <v>-304414</v>
      </c>
      <c r="C6" s="9">
        <v>30228200</v>
      </c>
    </row>
    <row r="7" spans="1:3" x14ac:dyDescent="0.25">
      <c r="A7" s="8">
        <v>6</v>
      </c>
      <c r="B7" s="8">
        <v>-290738</v>
      </c>
      <c r="C7" s="9">
        <v>30228200</v>
      </c>
    </row>
    <row r="8" spans="1:3" x14ac:dyDescent="0.25">
      <c r="A8" s="8">
        <v>7</v>
      </c>
      <c r="B8" s="8">
        <v>-506264</v>
      </c>
      <c r="C8" s="9">
        <v>30228200</v>
      </c>
    </row>
    <row r="9" spans="1:3" x14ac:dyDescent="0.25">
      <c r="A9" s="8">
        <v>8</v>
      </c>
      <c r="B9" s="8">
        <v>-721856</v>
      </c>
      <c r="C9" s="9">
        <v>30228200</v>
      </c>
    </row>
    <row r="10" spans="1:3" x14ac:dyDescent="0.25">
      <c r="A10" s="8">
        <v>9</v>
      </c>
      <c r="B10" s="8">
        <v>-708582</v>
      </c>
      <c r="C10" s="9">
        <v>30228200</v>
      </c>
    </row>
    <row r="11" spans="1:3" x14ac:dyDescent="0.25">
      <c r="A11" s="8">
        <v>10</v>
      </c>
      <c r="B11" s="8">
        <v>-725801</v>
      </c>
      <c r="C11" s="9">
        <v>30228200</v>
      </c>
    </row>
    <row r="12" spans="1:3" x14ac:dyDescent="0.25">
      <c r="A12" s="8">
        <v>11</v>
      </c>
      <c r="B12" s="8">
        <v>-713120</v>
      </c>
      <c r="C12" s="9">
        <v>30228200</v>
      </c>
    </row>
    <row r="13" spans="1:3" x14ac:dyDescent="0.25">
      <c r="A13" s="8">
        <v>12</v>
      </c>
      <c r="B13" s="9">
        <v>-1305280</v>
      </c>
      <c r="C13" s="9">
        <v>30228200</v>
      </c>
    </row>
    <row r="14" spans="1:3" x14ac:dyDescent="0.25">
      <c r="A14" s="8">
        <v>13</v>
      </c>
      <c r="B14" s="9">
        <v>-1323440</v>
      </c>
      <c r="C14" s="9">
        <v>30228200</v>
      </c>
    </row>
    <row r="15" spans="1:3" x14ac:dyDescent="0.25">
      <c r="A15" s="8">
        <v>14</v>
      </c>
      <c r="B15" s="9">
        <v>-1341880</v>
      </c>
      <c r="C15" s="9">
        <v>30228200</v>
      </c>
    </row>
    <row r="16" spans="1:3" x14ac:dyDescent="0.25">
      <c r="A16" s="8">
        <v>15</v>
      </c>
      <c r="B16" s="9">
        <v>-1360690</v>
      </c>
      <c r="C16" s="9">
        <v>30228200</v>
      </c>
    </row>
    <row r="17" spans="1:3" x14ac:dyDescent="0.25">
      <c r="A17" s="8">
        <v>16</v>
      </c>
      <c r="B17" s="9">
        <v>-1379790</v>
      </c>
      <c r="C17" s="9">
        <v>30228200</v>
      </c>
    </row>
    <row r="18" spans="1:3" x14ac:dyDescent="0.25">
      <c r="A18" s="8">
        <v>17</v>
      </c>
      <c r="B18" s="9">
        <v>-1404150</v>
      </c>
      <c r="C18" s="9">
        <v>30228200</v>
      </c>
    </row>
    <row r="19" spans="1:3" x14ac:dyDescent="0.25">
      <c r="A19" s="8">
        <v>18</v>
      </c>
      <c r="B19" s="9">
        <v>-1428840</v>
      </c>
      <c r="C19" s="9">
        <v>30228200</v>
      </c>
    </row>
    <row r="20" spans="1:3" x14ac:dyDescent="0.25">
      <c r="A20" s="8">
        <v>19</v>
      </c>
      <c r="B20" s="9">
        <v>-1144670</v>
      </c>
      <c r="C20" s="9">
        <v>30228200</v>
      </c>
    </row>
    <row r="21" spans="1:3" x14ac:dyDescent="0.25">
      <c r="A21" s="8">
        <v>20</v>
      </c>
      <c r="B21" s="8">
        <v>-864402</v>
      </c>
      <c r="C21" s="9">
        <v>30228200</v>
      </c>
    </row>
    <row r="22" spans="1:3" x14ac:dyDescent="0.25">
      <c r="A22" s="8">
        <v>21</v>
      </c>
      <c r="B22" s="8">
        <v>-880401</v>
      </c>
      <c r="C22" s="9">
        <v>30228200</v>
      </c>
    </row>
    <row r="23" spans="1:3" x14ac:dyDescent="0.25">
      <c r="A23" s="8">
        <v>22</v>
      </c>
      <c r="B23" s="8">
        <v>-899617</v>
      </c>
      <c r="C23" s="9">
        <v>30228200</v>
      </c>
    </row>
    <row r="24" spans="1:3" x14ac:dyDescent="0.25">
      <c r="A24" s="8">
        <v>23</v>
      </c>
      <c r="B24" s="8">
        <v>-919183</v>
      </c>
      <c r="C24" s="9">
        <v>30228200</v>
      </c>
    </row>
    <row r="25" spans="1:3" x14ac:dyDescent="0.25">
      <c r="A25" s="8">
        <v>24</v>
      </c>
      <c r="B25" s="8">
        <v>-936233</v>
      </c>
      <c r="C25" s="9">
        <v>30228200</v>
      </c>
    </row>
    <row r="26" spans="1:3" x14ac:dyDescent="0.25">
      <c r="A26" s="8">
        <v>25</v>
      </c>
      <c r="B26" s="8">
        <v>-953649</v>
      </c>
      <c r="C26" s="9">
        <v>30228200</v>
      </c>
    </row>
    <row r="27" spans="1:3" x14ac:dyDescent="0.25">
      <c r="A27" s="8">
        <v>26</v>
      </c>
      <c r="B27" s="8">
        <v>-582113</v>
      </c>
      <c r="C27" s="9">
        <v>30228200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LCOE calculation</vt:lpstr>
      <vt:lpstr>annual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2022-06-15T15:42:23Z</dcterms:created>
  <dcterms:modified xsi:type="dcterms:W3CDTF">2022-06-19T13:04:55Z</dcterms:modified>
</cp:coreProperties>
</file>